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nieszka Komańska\Documents\BUDŻET 2014\ZARZĄDZENIA\Zarządzenie Nr 560\Informacja o przebiegu wykonania budżetu Gminy Zarszyn za I półrocze 2012 r\Załaczniki\"/>
    </mc:Choice>
  </mc:AlternateContent>
  <bookViews>
    <workbookView xWindow="0" yWindow="0" windowWidth="23895" windowHeight="903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G38" i="1"/>
  <c r="G39" i="1"/>
  <c r="G40" i="1"/>
  <c r="G35" i="1"/>
  <c r="G36" i="1"/>
  <c r="G34" i="1"/>
  <c r="G32" i="1"/>
  <c r="G33" i="1"/>
  <c r="G30" i="1"/>
  <c r="G28" i="1"/>
  <c r="G26" i="1"/>
  <c r="G24" i="1"/>
  <c r="G25" i="1"/>
  <c r="G22" i="1"/>
  <c r="G23" i="1"/>
  <c r="G20" i="1"/>
  <c r="G21" i="1"/>
  <c r="G18" i="1"/>
  <c r="G19" i="1"/>
  <c r="G17" i="1"/>
  <c r="G16" i="1"/>
  <c r="G15" i="1"/>
  <c r="G14" i="1"/>
  <c r="G12" i="1"/>
  <c r="F41" i="1" l="1"/>
  <c r="D41" i="1" l="1"/>
  <c r="G41" i="1" s="1"/>
  <c r="E40" i="1" l="1"/>
  <c r="E37" i="1"/>
  <c r="E34" i="1"/>
  <c r="E30" i="1"/>
  <c r="E28" i="1"/>
  <c r="E26" i="1"/>
  <c r="E23" i="1"/>
  <c r="E21" i="1"/>
  <c r="E17" i="1"/>
  <c r="E16" i="1"/>
  <c r="E12" i="1"/>
  <c r="E41" i="1" l="1"/>
</calcChain>
</file>

<file path=xl/sharedStrings.xml><?xml version="1.0" encoding="utf-8"?>
<sst xmlns="http://schemas.openxmlformats.org/spreadsheetml/2006/main" count="61" uniqueCount="53">
  <si>
    <t>Nazwa sołectwa</t>
  </si>
  <si>
    <t>Nazwa zadania</t>
  </si>
  <si>
    <t>Kwota ogółem</t>
  </si>
  <si>
    <t>Bażanówka</t>
  </si>
  <si>
    <t>754/75412</t>
  </si>
  <si>
    <t>Wymiana drzwi garażowych w remizie OSP, wymiana drzwi wejściowych do Sali Domu Strażaka, malowanie elewacji budynku Domu Strażaka.</t>
  </si>
  <si>
    <t>Zakup kuchni gazowo – elektrycznej, taboretu gazowego, kosy spalinowej, paliwa, materiałów elektrycznych, środków czystości, farb i innych.</t>
  </si>
  <si>
    <t>Zakup materiałów na stroje regiobnalne dla zespołu śpiewaczego</t>
  </si>
  <si>
    <t>Długie</t>
  </si>
  <si>
    <t>921/92109</t>
  </si>
  <si>
    <t>Jaćmierz</t>
  </si>
  <si>
    <t>Wymiana drzwi wejściowych do budynku Domu Ludowego,</t>
  </si>
  <si>
    <t>Zakup szafy chłodniczej dwudrzwiowej</t>
  </si>
  <si>
    <t>Zakup kosiarki do trawy</t>
  </si>
  <si>
    <t>Zakup stołów do Sali w Domu Ludowym w Jaćmierzu</t>
  </si>
  <si>
    <t>Jaćmierz-Przedmieście</t>
  </si>
  <si>
    <t>Wymiana drzwi wejściowych do Domu Ludowego</t>
  </si>
  <si>
    <t xml:space="preserve"> Remont pomieszczenia kuchennego w Domu Ludowym w zakresie: Zakup kuchni i lodówki(2500zł), regipsy, płytki, materiały budowlane (6866,24zł).</t>
  </si>
  <si>
    <t>Nowosielce</t>
  </si>
  <si>
    <t>600/60016</t>
  </si>
  <si>
    <r>
      <t xml:space="preserve">Utwardzenie dróg gminnych klińcem 5-7 cm gr.  </t>
    </r>
    <r>
      <rPr>
        <b/>
        <sz val="11"/>
        <rFont val="Calibri"/>
        <family val="2"/>
        <charset val="238"/>
      </rPr>
      <t xml:space="preserve">                        </t>
    </r>
  </si>
  <si>
    <t>Utwardzenie dwóch zjazdów z drogi krajowej masą asfaltową 30m²,</t>
  </si>
  <si>
    <t>Wstawienie rury fi 300mm w rowie przy drodze gminnej.</t>
  </si>
  <si>
    <t>Odrzechowa</t>
  </si>
  <si>
    <t>Budowa instalacji centralnego ogrzewania i instalacji gazowej w Domu Kultury (projekt budowlany i roboty budowlane)</t>
  </si>
  <si>
    <t>Pastwiska</t>
  </si>
  <si>
    <t>Adaptacja pomieszczenia w Domu Ludowym na łazienkę.</t>
  </si>
  <si>
    <t>Pielnia</t>
  </si>
  <si>
    <t>Zakup 2 szt. wykaszarek spalinowych</t>
  </si>
  <si>
    <t>Zakup środków czystości, paliwa i oleju</t>
  </si>
  <si>
    <t>Posada Jaćmierska</t>
  </si>
  <si>
    <t xml:space="preserve">Budowa instalacji centralnego ogrzewania oraz instalacji gazo­wej w budynku Domu Strażaka,   </t>
  </si>
  <si>
    <t>Wykonanie prac konserwatorskich (bieżące naprawy, malowanie),</t>
  </si>
  <si>
    <t>Zakup paliwa i oleju do kosiarki</t>
  </si>
  <si>
    <t>Zakup agregatu chłodniczego,</t>
  </si>
  <si>
    <t>Zakończenie prac związanych z budową zadaszenia płyty do tańca : wykonanie odwodnienia placu wokół wiaty, zakup korytek odwadniających, zakup i montaż rynien, prace wykończeniowe na scenie dla orkiestry,</t>
  </si>
  <si>
    <t>Wymiana dwóch okien w pomieszczeniach Straży Pożarnej, wymiana drzwi wejściowych i świetlicowych – 2 szt., wymiana 4 szt. drzwi i 4 szt. okien w pomieszczeniach gospodarczych w Domu Ludowym</t>
  </si>
  <si>
    <t>Zarszyn</t>
  </si>
  <si>
    <t>1) zakup i montaż autopompy do samochodu strażackiego Star – 200.</t>
  </si>
  <si>
    <t>Razem:</t>
  </si>
  <si>
    <t>Planowana kwota zadania</t>
  </si>
  <si>
    <t>do Informacji o przebiegu wykonania budżetu Gminy Zarszyn</t>
  </si>
  <si>
    <t>za I półrocze 2014 r.</t>
  </si>
  <si>
    <t>REALIZACJA PLANU WYDATKÓW NA PRZEDSIĘWZIĘCIA REALIZOWANE W RAMACH FUNDUSZU SOŁECKIEGO</t>
  </si>
  <si>
    <t>ZA I PÓŁROCZE 2014 r.</t>
  </si>
  <si>
    <t>Posada Zarszyńska</t>
  </si>
  <si>
    <t>Załącznik Nr 10</t>
  </si>
  <si>
    <t>z dnia 27 sierpnia 2014 r.</t>
  </si>
  <si>
    <t>%</t>
  </si>
  <si>
    <t>Wykonanie na 30.06.2014 r.</t>
  </si>
  <si>
    <t xml:space="preserve">Dział / rozdział </t>
  </si>
  <si>
    <t xml:space="preserve">Modernizacja i wyposażenie Domu Ludowego w zakresie: zakup 160 krzeseł, zakup i montaż agregatu chłodniczego do dwukomorowej chłodni, zakup i montaż klimatyzatora podsufitowego </t>
  </si>
  <si>
    <t>Remont sali tanecznej Domu Ludowego - zakup materiałów(18.200,00 zł) i robocizna (7.792,40 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</si>
</sst>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\ _z_ł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3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4" fontId="0" fillId="0" borderId="1" xfId="0" applyNumberFormat="1" applyBorder="1" applyAlignment="1">
      <alignment horizontal="right" vertical="center" wrapText="1"/>
    </xf>
    <xf numFmtId="4" fontId="0" fillId="3" borderId="1" xfId="0" applyNumberFormat="1" applyFill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4" fontId="0" fillId="3" borderId="2" xfId="0" applyNumberFormat="1" applyFill="1" applyBorder="1" applyAlignment="1">
      <alignment horizontal="right" vertical="center"/>
    </xf>
    <xf numFmtId="4" fontId="0" fillId="3" borderId="4" xfId="0" applyNumberFormat="1" applyFill="1" applyBorder="1" applyAlignment="1">
      <alignment horizontal="right" vertical="center"/>
    </xf>
    <xf numFmtId="4" fontId="5" fillId="0" borderId="2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0" fillId="0" borderId="2" xfId="0" applyNumberFormat="1" applyBorder="1" applyAlignment="1">
      <alignment horizontal="right" vertical="center" wrapText="1"/>
    </xf>
    <xf numFmtId="4" fontId="0" fillId="0" borderId="4" xfId="0" applyNumberForma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5" fontId="3" fillId="0" borderId="2" xfId="0" applyNumberFormat="1" applyFont="1" applyBorder="1" applyAlignment="1">
      <alignment horizontal="right" vertical="center" wrapText="1"/>
    </xf>
    <xf numFmtId="165" fontId="3" fillId="0" borderId="3" xfId="0" applyNumberFormat="1" applyFont="1" applyBorder="1" applyAlignment="1">
      <alignment horizontal="right" vertical="center" wrapText="1"/>
    </xf>
    <xf numFmtId="165" fontId="3" fillId="0" borderId="4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65" fontId="6" fillId="0" borderId="2" xfId="0" applyNumberFormat="1" applyFont="1" applyBorder="1" applyAlignment="1">
      <alignment horizontal="right" vertical="center" wrapText="1"/>
    </xf>
    <xf numFmtId="165" fontId="6" fillId="0" borderId="4" xfId="0" applyNumberFormat="1" applyFont="1" applyBorder="1" applyAlignment="1">
      <alignment horizontal="righ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zoomScaleNormal="100" workbookViewId="0">
      <selection activeCell="J14" sqref="J14"/>
    </sheetView>
  </sheetViews>
  <sheetFormatPr defaultRowHeight="15" x14ac:dyDescent="0.25"/>
  <cols>
    <col min="1" max="1" width="13.85546875" customWidth="1"/>
    <col min="2" max="2" width="10.42578125" customWidth="1"/>
    <col min="3" max="3" width="33.42578125" customWidth="1"/>
    <col min="4" max="4" width="13.42578125" customWidth="1"/>
    <col min="5" max="5" width="12.85546875" customWidth="1"/>
    <col min="6" max="6" width="13.7109375" customWidth="1"/>
    <col min="7" max="7" width="6.5703125" customWidth="1"/>
  </cols>
  <sheetData>
    <row r="1" spans="1:7" ht="12.75" customHeight="1" x14ac:dyDescent="0.25">
      <c r="C1" s="10"/>
      <c r="D1" s="10"/>
      <c r="E1" s="41" t="s">
        <v>46</v>
      </c>
      <c r="F1" s="41"/>
      <c r="G1" s="41"/>
    </row>
    <row r="2" spans="1:7" ht="12.75" customHeight="1" x14ac:dyDescent="0.25">
      <c r="C2" s="41" t="s">
        <v>41</v>
      </c>
      <c r="D2" s="41"/>
      <c r="E2" s="41"/>
      <c r="F2" s="41"/>
      <c r="G2" s="41"/>
    </row>
    <row r="3" spans="1:7" ht="12" customHeight="1" x14ac:dyDescent="0.25">
      <c r="A3" s="1"/>
      <c r="B3" s="1"/>
      <c r="C3" s="11"/>
      <c r="D3" s="42" t="s">
        <v>42</v>
      </c>
      <c r="E3" s="42"/>
      <c r="F3" s="42"/>
      <c r="G3" s="42"/>
    </row>
    <row r="4" spans="1:7" ht="13.5" customHeight="1" x14ac:dyDescent="0.25">
      <c r="A4" s="1"/>
      <c r="B4" s="1"/>
      <c r="C4" s="11"/>
      <c r="D4" s="11"/>
      <c r="E4" s="42" t="s">
        <v>47</v>
      </c>
      <c r="F4" s="42"/>
      <c r="G4" s="42"/>
    </row>
    <row r="5" spans="1:7" x14ac:dyDescent="0.25">
      <c r="A5" s="1"/>
      <c r="B5" s="1"/>
      <c r="C5" s="1"/>
      <c r="D5" s="2"/>
      <c r="E5" s="1"/>
    </row>
    <row r="6" spans="1:7" x14ac:dyDescent="0.25">
      <c r="A6" s="1"/>
      <c r="B6" s="1"/>
      <c r="C6" s="1"/>
      <c r="D6" s="2"/>
      <c r="E6" s="1"/>
    </row>
    <row r="7" spans="1:7" x14ac:dyDescent="0.25">
      <c r="A7" s="40" t="s">
        <v>43</v>
      </c>
      <c r="B7" s="40"/>
      <c r="C7" s="40"/>
      <c r="D7" s="40"/>
      <c r="E7" s="40"/>
      <c r="F7" s="40"/>
      <c r="G7" s="40"/>
    </row>
    <row r="8" spans="1:7" x14ac:dyDescent="0.25">
      <c r="A8" s="40" t="s">
        <v>44</v>
      </c>
      <c r="B8" s="40"/>
      <c r="C8" s="40"/>
      <c r="D8" s="40"/>
      <c r="E8" s="40"/>
      <c r="F8" s="40"/>
      <c r="G8" s="40"/>
    </row>
    <row r="9" spans="1:7" x14ac:dyDescent="0.25">
      <c r="A9" s="1"/>
      <c r="B9" s="1"/>
      <c r="C9" s="1"/>
      <c r="D9" s="2"/>
      <c r="E9" s="1"/>
    </row>
    <row r="10" spans="1:7" ht="15.75" thickBot="1" x14ac:dyDescent="0.3">
      <c r="A10" s="1"/>
      <c r="B10" s="1"/>
      <c r="C10" s="1"/>
      <c r="D10" s="2"/>
      <c r="E10" s="1"/>
    </row>
    <row r="11" spans="1:7" ht="45.75" thickBot="1" x14ac:dyDescent="0.3">
      <c r="A11" s="3" t="s">
        <v>0</v>
      </c>
      <c r="B11" s="3" t="s">
        <v>50</v>
      </c>
      <c r="C11" s="3" t="s">
        <v>1</v>
      </c>
      <c r="D11" s="3" t="s">
        <v>40</v>
      </c>
      <c r="E11" s="3" t="s">
        <v>2</v>
      </c>
      <c r="F11" s="3" t="s">
        <v>49</v>
      </c>
      <c r="G11" s="3" t="s">
        <v>48</v>
      </c>
    </row>
    <row r="12" spans="1:7" ht="14.25" customHeight="1" thickBot="1" x14ac:dyDescent="0.3">
      <c r="A12" s="22" t="s">
        <v>3</v>
      </c>
      <c r="B12" s="22" t="s">
        <v>4</v>
      </c>
      <c r="C12" s="25" t="s">
        <v>5</v>
      </c>
      <c r="D12" s="26">
        <v>17750</v>
      </c>
      <c r="E12" s="27">
        <f>D12+D14+D15</f>
        <v>25992.400000000001</v>
      </c>
      <c r="F12" s="20">
        <v>0</v>
      </c>
      <c r="G12" s="16">
        <f>F12/D12%</f>
        <v>0</v>
      </c>
    </row>
    <row r="13" spans="1:7" ht="57.75" customHeight="1" thickBot="1" x14ac:dyDescent="0.3">
      <c r="A13" s="23"/>
      <c r="B13" s="23"/>
      <c r="C13" s="25"/>
      <c r="D13" s="26"/>
      <c r="E13" s="28"/>
      <c r="F13" s="21"/>
      <c r="G13" s="17"/>
    </row>
    <row r="14" spans="1:7" ht="66" customHeight="1" thickBot="1" x14ac:dyDescent="0.3">
      <c r="A14" s="23"/>
      <c r="B14" s="23"/>
      <c r="C14" s="4" t="s">
        <v>6</v>
      </c>
      <c r="D14" s="5">
        <v>5242.3999999999996</v>
      </c>
      <c r="E14" s="28"/>
      <c r="F14" s="12">
        <v>2198.33</v>
      </c>
      <c r="G14" s="13">
        <f>F14/D14%</f>
        <v>41.933656340607357</v>
      </c>
    </row>
    <row r="15" spans="1:7" ht="41.25" customHeight="1" thickBot="1" x14ac:dyDescent="0.3">
      <c r="A15" s="24"/>
      <c r="B15" s="24"/>
      <c r="C15" s="4" t="s">
        <v>7</v>
      </c>
      <c r="D15" s="5">
        <v>3000</v>
      </c>
      <c r="E15" s="29"/>
      <c r="F15" s="12">
        <v>0</v>
      </c>
      <c r="G15" s="13">
        <f>F15/D15%</f>
        <v>0</v>
      </c>
    </row>
    <row r="16" spans="1:7" ht="55.5" customHeight="1" thickBot="1" x14ac:dyDescent="0.3">
      <c r="A16" s="6" t="s">
        <v>8</v>
      </c>
      <c r="B16" s="6" t="s">
        <v>9</v>
      </c>
      <c r="C16" s="7" t="s">
        <v>52</v>
      </c>
      <c r="D16" s="8">
        <v>25992.400000000001</v>
      </c>
      <c r="E16" s="14">
        <f>D16</f>
        <v>25992.400000000001</v>
      </c>
      <c r="F16" s="12">
        <v>0</v>
      </c>
      <c r="G16" s="13">
        <f>F16/D16%</f>
        <v>0</v>
      </c>
    </row>
    <row r="17" spans="1:7" ht="33.75" customHeight="1" thickBot="1" x14ac:dyDescent="0.3">
      <c r="A17" s="22" t="s">
        <v>10</v>
      </c>
      <c r="B17" s="22" t="s">
        <v>9</v>
      </c>
      <c r="C17" s="4" t="s">
        <v>11</v>
      </c>
      <c r="D17" s="5">
        <v>8920.01</v>
      </c>
      <c r="E17" s="27">
        <f>D17+D18+D19+D20</f>
        <v>18428.61</v>
      </c>
      <c r="F17" s="12">
        <v>8920.01</v>
      </c>
      <c r="G17" s="13">
        <f>F17/D17%</f>
        <v>100</v>
      </c>
    </row>
    <row r="18" spans="1:7" ht="21" customHeight="1" thickBot="1" x14ac:dyDescent="0.3">
      <c r="A18" s="23"/>
      <c r="B18" s="23"/>
      <c r="C18" s="4" t="s">
        <v>12</v>
      </c>
      <c r="D18" s="5">
        <v>5429.22</v>
      </c>
      <c r="E18" s="28"/>
      <c r="F18" s="12">
        <v>5429.22</v>
      </c>
      <c r="G18" s="13">
        <f t="shared" ref="G18:G26" si="0">F18/D18%</f>
        <v>100</v>
      </c>
    </row>
    <row r="19" spans="1:7" ht="19.5" customHeight="1" thickBot="1" x14ac:dyDescent="0.3">
      <c r="A19" s="23"/>
      <c r="B19" s="23"/>
      <c r="C19" s="4" t="s">
        <v>13</v>
      </c>
      <c r="D19" s="5">
        <v>1069.01</v>
      </c>
      <c r="E19" s="28"/>
      <c r="F19" s="12">
        <v>1069.01</v>
      </c>
      <c r="G19" s="13">
        <f t="shared" si="0"/>
        <v>100</v>
      </c>
    </row>
    <row r="20" spans="1:7" ht="31.5" customHeight="1" thickBot="1" x14ac:dyDescent="0.3">
      <c r="A20" s="24"/>
      <c r="B20" s="24"/>
      <c r="C20" s="4" t="s">
        <v>14</v>
      </c>
      <c r="D20" s="5">
        <v>3010.37</v>
      </c>
      <c r="E20" s="29"/>
      <c r="F20" s="12">
        <v>0</v>
      </c>
      <c r="G20" s="13">
        <f t="shared" si="0"/>
        <v>0</v>
      </c>
    </row>
    <row r="21" spans="1:7" ht="33" customHeight="1" thickBot="1" x14ac:dyDescent="0.3">
      <c r="A21" s="30" t="s">
        <v>15</v>
      </c>
      <c r="B21" s="30" t="s">
        <v>9</v>
      </c>
      <c r="C21" s="7" t="s">
        <v>16</v>
      </c>
      <c r="D21" s="8">
        <v>3500</v>
      </c>
      <c r="E21" s="31">
        <f>D21+D22</f>
        <v>12866.24</v>
      </c>
      <c r="F21" s="12">
        <v>3380</v>
      </c>
      <c r="G21" s="13">
        <f t="shared" si="0"/>
        <v>96.571428571428569</v>
      </c>
    </row>
    <row r="22" spans="1:7" ht="72" customHeight="1" thickBot="1" x14ac:dyDescent="0.3">
      <c r="A22" s="30"/>
      <c r="B22" s="30"/>
      <c r="C22" s="7" t="s">
        <v>17</v>
      </c>
      <c r="D22" s="8">
        <v>9366.24</v>
      </c>
      <c r="E22" s="31"/>
      <c r="F22" s="12">
        <v>0</v>
      </c>
      <c r="G22" s="13">
        <f t="shared" si="0"/>
        <v>0</v>
      </c>
    </row>
    <row r="23" spans="1:7" ht="30" customHeight="1" thickBot="1" x14ac:dyDescent="0.3">
      <c r="A23" s="30" t="s">
        <v>18</v>
      </c>
      <c r="B23" s="30" t="s">
        <v>19</v>
      </c>
      <c r="C23" s="4" t="s">
        <v>20</v>
      </c>
      <c r="D23" s="5">
        <v>22950</v>
      </c>
      <c r="E23" s="32">
        <f>D23+D24+D25</f>
        <v>25992.400000000001</v>
      </c>
      <c r="F23" s="12">
        <v>0</v>
      </c>
      <c r="G23" s="13">
        <f t="shared" si="0"/>
        <v>0</v>
      </c>
    </row>
    <row r="24" spans="1:7" ht="35.25" customHeight="1" thickBot="1" x14ac:dyDescent="0.3">
      <c r="A24" s="30"/>
      <c r="B24" s="30"/>
      <c r="C24" s="4" t="s">
        <v>21</v>
      </c>
      <c r="D24" s="5">
        <v>2400</v>
      </c>
      <c r="E24" s="32"/>
      <c r="F24" s="12">
        <v>0</v>
      </c>
      <c r="G24" s="13">
        <f t="shared" si="0"/>
        <v>0</v>
      </c>
    </row>
    <row r="25" spans="1:7" ht="30" customHeight="1" thickBot="1" x14ac:dyDescent="0.3">
      <c r="A25" s="30"/>
      <c r="B25" s="30"/>
      <c r="C25" s="4" t="s">
        <v>22</v>
      </c>
      <c r="D25" s="5">
        <v>642.4</v>
      </c>
      <c r="E25" s="32"/>
      <c r="F25" s="12">
        <v>641.96</v>
      </c>
      <c r="G25" s="13">
        <f t="shared" si="0"/>
        <v>99.931506849315085</v>
      </c>
    </row>
    <row r="26" spans="1:7" ht="23.25" customHeight="1" x14ac:dyDescent="0.25">
      <c r="A26" s="22" t="s">
        <v>23</v>
      </c>
      <c r="B26" s="22" t="s">
        <v>9</v>
      </c>
      <c r="C26" s="33" t="s">
        <v>24</v>
      </c>
      <c r="D26" s="18">
        <v>25992.400000000001</v>
      </c>
      <c r="E26" s="35">
        <f>D26</f>
        <v>25992.400000000001</v>
      </c>
      <c r="F26" s="20">
        <v>0</v>
      </c>
      <c r="G26" s="16">
        <f t="shared" si="0"/>
        <v>0</v>
      </c>
    </row>
    <row r="27" spans="1:7" ht="47.25" customHeight="1" thickBot="1" x14ac:dyDescent="0.3">
      <c r="A27" s="24"/>
      <c r="B27" s="24"/>
      <c r="C27" s="34"/>
      <c r="D27" s="19"/>
      <c r="E27" s="36"/>
      <c r="F27" s="21"/>
      <c r="G27" s="17"/>
    </row>
    <row r="28" spans="1:7" ht="15.75" customHeight="1" thickBot="1" x14ac:dyDescent="0.3">
      <c r="A28" s="30" t="s">
        <v>25</v>
      </c>
      <c r="B28" s="30" t="s">
        <v>9</v>
      </c>
      <c r="C28" s="25" t="s">
        <v>26</v>
      </c>
      <c r="D28" s="26">
        <v>11384.67</v>
      </c>
      <c r="E28" s="32">
        <f>D28</f>
        <v>11384.67</v>
      </c>
      <c r="F28" s="20">
        <v>11377.6</v>
      </c>
      <c r="G28" s="16">
        <f>F28/D28%</f>
        <v>99.937898946565866</v>
      </c>
    </row>
    <row r="29" spans="1:7" ht="22.5" customHeight="1" thickBot="1" x14ac:dyDescent="0.3">
      <c r="A29" s="30"/>
      <c r="B29" s="30"/>
      <c r="C29" s="25"/>
      <c r="D29" s="26"/>
      <c r="E29" s="32"/>
      <c r="F29" s="21"/>
      <c r="G29" s="17"/>
    </row>
    <row r="30" spans="1:7" ht="81" customHeight="1" thickBot="1" x14ac:dyDescent="0.3">
      <c r="A30" s="30" t="s">
        <v>27</v>
      </c>
      <c r="B30" s="30" t="s">
        <v>9</v>
      </c>
      <c r="C30" s="38" t="s">
        <v>51</v>
      </c>
      <c r="D30" s="18">
        <v>23500</v>
      </c>
      <c r="E30" s="31">
        <f>D30+D31+D32+D33</f>
        <v>25992.400000000001</v>
      </c>
      <c r="F30" s="20">
        <v>12800</v>
      </c>
      <c r="G30" s="16">
        <f>F30/D30%</f>
        <v>54.468085106382979</v>
      </c>
    </row>
    <row r="31" spans="1:7" ht="12.75" customHeight="1" thickBot="1" x14ac:dyDescent="0.3">
      <c r="A31" s="30"/>
      <c r="B31" s="30"/>
      <c r="C31" s="39"/>
      <c r="D31" s="19"/>
      <c r="E31" s="31"/>
      <c r="F31" s="21"/>
      <c r="G31" s="17"/>
    </row>
    <row r="32" spans="1:7" ht="18" customHeight="1" thickBot="1" x14ac:dyDescent="0.3">
      <c r="A32" s="30"/>
      <c r="B32" s="30"/>
      <c r="C32" s="4" t="s">
        <v>28</v>
      </c>
      <c r="D32" s="8">
        <v>2300</v>
      </c>
      <c r="E32" s="31"/>
      <c r="F32" s="12">
        <v>1958</v>
      </c>
      <c r="G32" s="13">
        <f t="shared" ref="G32:G41" si="1">F32/D32%</f>
        <v>85.130434782608702</v>
      </c>
    </row>
    <row r="33" spans="1:7" ht="29.25" customHeight="1" thickBot="1" x14ac:dyDescent="0.3">
      <c r="A33" s="30"/>
      <c r="B33" s="30"/>
      <c r="C33" s="4" t="s">
        <v>29</v>
      </c>
      <c r="D33" s="8">
        <v>192.4</v>
      </c>
      <c r="E33" s="31"/>
      <c r="F33" s="12">
        <v>118.99</v>
      </c>
      <c r="G33" s="13">
        <f t="shared" si="1"/>
        <v>61.845114345114339</v>
      </c>
    </row>
    <row r="34" spans="1:7" ht="51.75" customHeight="1" thickBot="1" x14ac:dyDescent="0.3">
      <c r="A34" s="30" t="s">
        <v>30</v>
      </c>
      <c r="B34" s="30" t="s">
        <v>4</v>
      </c>
      <c r="C34" s="4" t="s">
        <v>31</v>
      </c>
      <c r="D34" s="5">
        <v>17500</v>
      </c>
      <c r="E34" s="32">
        <f>D34+D35+D36</f>
        <v>18116.7</v>
      </c>
      <c r="F34" s="12">
        <v>0</v>
      </c>
      <c r="G34" s="13">
        <f t="shared" si="1"/>
        <v>0</v>
      </c>
    </row>
    <row r="35" spans="1:7" ht="32.25" customHeight="1" thickBot="1" x14ac:dyDescent="0.3">
      <c r="A35" s="30"/>
      <c r="B35" s="30"/>
      <c r="C35" s="4" t="s">
        <v>32</v>
      </c>
      <c r="D35" s="5">
        <v>496.7</v>
      </c>
      <c r="E35" s="32"/>
      <c r="F35" s="12">
        <v>0</v>
      </c>
      <c r="G35" s="13">
        <f t="shared" si="1"/>
        <v>0</v>
      </c>
    </row>
    <row r="36" spans="1:7" ht="18.75" customHeight="1" thickBot="1" x14ac:dyDescent="0.3">
      <c r="A36" s="30"/>
      <c r="B36" s="30"/>
      <c r="C36" s="4" t="s">
        <v>33</v>
      </c>
      <c r="D36" s="5">
        <v>120</v>
      </c>
      <c r="E36" s="32"/>
      <c r="F36" s="12">
        <v>0</v>
      </c>
      <c r="G36" s="13">
        <f t="shared" si="1"/>
        <v>0</v>
      </c>
    </row>
    <row r="37" spans="1:7" ht="18" customHeight="1" thickBot="1" x14ac:dyDescent="0.3">
      <c r="A37" s="23" t="s">
        <v>45</v>
      </c>
      <c r="B37" s="30" t="s">
        <v>9</v>
      </c>
      <c r="C37" s="4" t="s">
        <v>34</v>
      </c>
      <c r="D37" s="5">
        <v>1500</v>
      </c>
      <c r="E37" s="32">
        <f>D37+D38+D39</f>
        <v>25992.400000000001</v>
      </c>
      <c r="F37" s="12">
        <v>0</v>
      </c>
      <c r="G37" s="13">
        <f t="shared" si="1"/>
        <v>0</v>
      </c>
    </row>
    <row r="38" spans="1:7" ht="101.25" customHeight="1" thickBot="1" x14ac:dyDescent="0.3">
      <c r="A38" s="23"/>
      <c r="B38" s="30"/>
      <c r="C38" s="4" t="s">
        <v>35</v>
      </c>
      <c r="D38" s="5">
        <v>7000</v>
      </c>
      <c r="E38" s="32"/>
      <c r="F38" s="12">
        <v>0</v>
      </c>
      <c r="G38" s="13">
        <f t="shared" si="1"/>
        <v>0</v>
      </c>
    </row>
    <row r="39" spans="1:7" ht="102.75" customHeight="1" thickBot="1" x14ac:dyDescent="0.3">
      <c r="A39" s="23"/>
      <c r="B39" s="30"/>
      <c r="C39" s="4" t="s">
        <v>36</v>
      </c>
      <c r="D39" s="5">
        <v>17492.400000000001</v>
      </c>
      <c r="E39" s="32"/>
      <c r="F39" s="12">
        <v>12373.6</v>
      </c>
      <c r="G39" s="13">
        <f t="shared" si="1"/>
        <v>70.737005785369647</v>
      </c>
    </row>
    <row r="40" spans="1:7" ht="35.25" customHeight="1" thickBot="1" x14ac:dyDescent="0.3">
      <c r="A40" s="6" t="s">
        <v>37</v>
      </c>
      <c r="B40" s="6" t="s">
        <v>4</v>
      </c>
      <c r="C40" s="4" t="s">
        <v>38</v>
      </c>
      <c r="D40" s="5">
        <v>25992.400000000001</v>
      </c>
      <c r="E40" s="15">
        <f>D40</f>
        <v>25992.400000000001</v>
      </c>
      <c r="F40" s="12">
        <v>0</v>
      </c>
      <c r="G40" s="13">
        <f t="shared" si="1"/>
        <v>0</v>
      </c>
    </row>
    <row r="41" spans="1:7" ht="31.5" customHeight="1" thickBot="1" x14ac:dyDescent="0.3">
      <c r="A41" s="37" t="s">
        <v>39</v>
      </c>
      <c r="B41" s="37"/>
      <c r="C41" s="37"/>
      <c r="D41" s="9">
        <f>D12+D14+D15+D16+D17+D18+D19+D20+D21+D22+D23+D24+D25+D26+D28+D30+D31+D32+D33+D34+D35+D36+D37+D38+D39+D40</f>
        <v>242743.02</v>
      </c>
      <c r="E41" s="9">
        <f>E12+E14+E15+E16+E17+E18+E19+E20+E21+E22+E23+E24+E25+E26+E28+E30+E31+E32+E33+E34+E35+E36+E37+E38+E39+E40</f>
        <v>242743.02000000002</v>
      </c>
      <c r="F41" s="9">
        <f>F12+F14+F15+F16+F17+F18+F19+F20+F21+F22+F23+F24+F25+F26+F28+F30+F31+F32+F33+F34+F35+F36+F37+F38+F39+F40</f>
        <v>60266.719999999994</v>
      </c>
      <c r="G41" s="13">
        <f t="shared" si="1"/>
        <v>24.827375056963533</v>
      </c>
    </row>
  </sheetData>
  <mergeCells count="50">
    <mergeCell ref="A7:G7"/>
    <mergeCell ref="A8:G8"/>
    <mergeCell ref="E1:G1"/>
    <mergeCell ref="C2:G2"/>
    <mergeCell ref="D3:G3"/>
    <mergeCell ref="E4:G4"/>
    <mergeCell ref="G12:G13"/>
    <mergeCell ref="G28:G29"/>
    <mergeCell ref="E37:E39"/>
    <mergeCell ref="A41:C41"/>
    <mergeCell ref="A30:A33"/>
    <mergeCell ref="B30:B33"/>
    <mergeCell ref="C30:C31"/>
    <mergeCell ref="E30:E33"/>
    <mergeCell ref="A34:A36"/>
    <mergeCell ref="B34:B36"/>
    <mergeCell ref="E34:E36"/>
    <mergeCell ref="A28:A29"/>
    <mergeCell ref="B28:B29"/>
    <mergeCell ref="C28:C29"/>
    <mergeCell ref="D28:D29"/>
    <mergeCell ref="A37:A39"/>
    <mergeCell ref="A23:A25"/>
    <mergeCell ref="F12:F13"/>
    <mergeCell ref="F26:F27"/>
    <mergeCell ref="B37:B39"/>
    <mergeCell ref="B23:B25"/>
    <mergeCell ref="E23:E25"/>
    <mergeCell ref="A26:A27"/>
    <mergeCell ref="B26:B27"/>
    <mergeCell ref="C26:C27"/>
    <mergeCell ref="D26:D27"/>
    <mergeCell ref="E26:E27"/>
    <mergeCell ref="A17:A20"/>
    <mergeCell ref="B17:B20"/>
    <mergeCell ref="E17:E20"/>
    <mergeCell ref="A21:A22"/>
    <mergeCell ref="B21:B22"/>
    <mergeCell ref="E21:E22"/>
    <mergeCell ref="A12:A15"/>
    <mergeCell ref="B12:B15"/>
    <mergeCell ref="C12:C13"/>
    <mergeCell ref="D12:D13"/>
    <mergeCell ref="E12:E15"/>
    <mergeCell ref="G26:G27"/>
    <mergeCell ref="D30:D31"/>
    <mergeCell ref="F30:F31"/>
    <mergeCell ref="G30:G31"/>
    <mergeCell ref="F28:F29"/>
    <mergeCell ref="E28:E29"/>
  </mergeCells>
  <printOptions horizontalCentered="1"/>
  <pageMargins left="0.31496062992125984" right="0.11811023622047245" top="0.74803149606299213" bottom="0.15748031496062992" header="0.31496062992125984" footer="0.31496062992125984"/>
  <pageSetup paperSize="9" scale="90" orientation="portrait" r:id="rId1"/>
  <headerFooter>
    <oddFooter>Strona &amp;P z &amp;N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Komańska</dc:creator>
  <cp:lastModifiedBy>Agnieszka Komańska</cp:lastModifiedBy>
  <cp:lastPrinted>2014-08-27T11:12:30Z</cp:lastPrinted>
  <dcterms:created xsi:type="dcterms:W3CDTF">2014-08-08T06:56:45Z</dcterms:created>
  <dcterms:modified xsi:type="dcterms:W3CDTF">2014-08-27T11:14:10Z</dcterms:modified>
</cp:coreProperties>
</file>